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Sheet1" sheetId="1" r:id="rId1"/>
  </sheets>
  <definedNames>
    <definedName name="_xlnm._FilterDatabase" localSheetId="0" hidden="1">Sheet1!$A$1:$I$44</definedName>
    <definedName name="_xlnm.Print_Titles" localSheetId="0">Sheet1!$1:$2</definedName>
  </definedNames>
  <calcPr calcId="144525"/>
</workbook>
</file>

<file path=xl/sharedStrings.xml><?xml version="1.0" encoding="utf-8"?>
<sst xmlns="http://schemas.openxmlformats.org/spreadsheetml/2006/main" count="142" uniqueCount="113">
  <si>
    <t>美安互联网+总部经济区＆众创产业园一期项目土建装修类维修工程量清单</t>
  </si>
  <si>
    <t>序号</t>
  </si>
  <si>
    <t>受损部位</t>
  </si>
  <si>
    <t>受损描述</t>
  </si>
  <si>
    <t>受损后施工工作内容</t>
  </si>
  <si>
    <t>计量单位</t>
  </si>
  <si>
    <t>工程量</t>
  </si>
  <si>
    <t>不含税单价（元）</t>
  </si>
  <si>
    <t>不含税合价（元）</t>
  </si>
  <si>
    <t>备注</t>
  </si>
  <si>
    <t>一</t>
  </si>
  <si>
    <t>1-12#楼以及17-25#屋面</t>
  </si>
  <si>
    <t>风帽重新安装</t>
  </si>
  <si>
    <t>完全损坏</t>
  </si>
  <si>
    <t>1.成品止回式风帽，参见国标12J201</t>
  </si>
  <si>
    <t>个</t>
  </si>
  <si>
    <t>二</t>
  </si>
  <si>
    <t>1#、4#、16-18#、21-22#楼屋面</t>
  </si>
  <si>
    <t>配电箱</t>
  </si>
  <si>
    <t>配电箱门损坏</t>
  </si>
  <si>
    <t>1.拆除原电箱门，进行更换</t>
  </si>
  <si>
    <t>倒伏</t>
  </si>
  <si>
    <t>1.扶正以及固定</t>
  </si>
  <si>
    <t>三</t>
  </si>
  <si>
    <t>1#、17-19#、21#楼屋面</t>
  </si>
  <si>
    <t>防水保护砂浆层</t>
  </si>
  <si>
    <t>被台风刮飞，损坏</t>
  </si>
  <si>
    <t>1.垃圾清理、人工搬运下楼
1.人工搬运材料上楼（水泥河沙以及保温材料）
1.水泥砂浆保护层铺设（厚度2cm）</t>
  </si>
  <si>
    <t>m2</t>
  </si>
  <si>
    <t>四</t>
  </si>
  <si>
    <t>2#、7-8#16#、18#、21-22#楼屋面防火门</t>
  </si>
  <si>
    <t>防火门、机房防火门、出屋面防火门受损拆除</t>
  </si>
  <si>
    <t>变形损坏</t>
  </si>
  <si>
    <t>1.原受损门页拆除</t>
  </si>
  <si>
    <t>樘</t>
  </si>
  <si>
    <t>防火门、机房防火门、出屋面防火门定制门页重新安装</t>
  </si>
  <si>
    <t>1.定制门页安装（双扇）</t>
  </si>
  <si>
    <t>五</t>
  </si>
  <si>
    <t>3-4#楼屋面</t>
  </si>
  <si>
    <t>出屋面消防门拆除</t>
  </si>
  <si>
    <t>1.消防门拆除</t>
  </si>
  <si>
    <t>扇</t>
  </si>
  <si>
    <t>出屋面消防门重新安装</t>
  </si>
  <si>
    <t>1.消防门重新安装</t>
  </si>
  <si>
    <t>六</t>
  </si>
  <si>
    <t>3-12#、16#、18-19#、23-25#楼</t>
  </si>
  <si>
    <t>消防箱玻璃面板</t>
  </si>
  <si>
    <t>玻璃完全碎裂</t>
  </si>
  <si>
    <t>1.拆除原先破碎玻璃后更换玻璃</t>
  </si>
  <si>
    <t>七</t>
  </si>
  <si>
    <t>3-4#楼、9#楼</t>
  </si>
  <si>
    <t>3#楼3层、5层外墙涂料</t>
  </si>
  <si>
    <t>涂料完全脱落</t>
  </si>
  <si>
    <t>1.涂料面层以及腻子基层铲除   
2.喷刷涂料部位:外墙
3.刮腻子要求:二遍
4.涂料品种、喷刷遍数:一底两面</t>
  </si>
  <si>
    <t>4号楼1层大厅门口铝板</t>
  </si>
  <si>
    <t>1.重新更换铝板
2.龙骨材料种类、规格、中距:50*50镀锌方通
3.面层材料品种、规格、颜色:铝单板2.0厚</t>
  </si>
  <si>
    <t>4号楼1层大厅电动门感应门维修</t>
  </si>
  <si>
    <t>1.感应器1套，地锁更换2套
2.其他:安装调试费等辅材</t>
  </si>
  <si>
    <t>项</t>
  </si>
  <si>
    <t>4号楼一层卫生间吊顶</t>
  </si>
  <si>
    <t>部分被台风吹坏</t>
  </si>
  <si>
    <t>1.损坏部分重新施工
2.面层材料品种、规格:300*300铝扣板</t>
  </si>
  <si>
    <t>4#楼7层2、3#办公室顶部涂料脱落处理</t>
  </si>
  <si>
    <t>1.涂料面层以及腻子基层铲除   
2.喷刷涂料部位:顶面
3.刮腻子要求:三遍
4.涂料品种、喷刷遍数:一底两面</t>
  </si>
  <si>
    <t>4#楼6层3号办公室东侧资料室以及2层入口处墙面涂料脱落处理</t>
  </si>
  <si>
    <t>1.涂料面层以及腻子基层铲除   
2.喷刷涂料部位:墙面
3.刮腻子要求:三遍
4.涂料品种、喷刷遍数:一底两面</t>
  </si>
  <si>
    <t>4#楼8层储藏间拆除原损坏吊顶</t>
  </si>
  <si>
    <t>吊顶脱落，完全损坏以及墙面部份墙体开裂</t>
  </si>
  <si>
    <t>1.天花吊顶全部拆除（含龙骨基层全部拆除）
2.吊顶形式、吊杆规格、高度:D8膨胀螺丝/全螺纹吊杆/60系列热镀轻钢龙骨
3.面层材料品种、规格:双层9.5mm厚纸面石膏板面层（含灯具、风口开孔、检修口等）
4.涂料材料种类、规格:天花墙面重新做腻子基层三遍打磨上漆（一底两面）</t>
  </si>
  <si>
    <t>4#楼8层入口处新做铝格栅吊顶</t>
  </si>
  <si>
    <t>1.龙骨材料种类、规格、中距:吊筋及主龙骨安装/专用卡式龙骨
2.面层材料品种、规格:铝板边角线/灯具、风口开孔MT-05铝格栅（以现场确定为准），新做铝方通10*5*10间隔10，2.0厚</t>
  </si>
  <si>
    <t>4#楼7层3号办公室窗帘轨道</t>
  </si>
  <si>
    <t>轨道脱落</t>
  </si>
  <si>
    <t>1.人工安装修复</t>
  </si>
  <si>
    <t>m</t>
  </si>
  <si>
    <t>4号楼6层3号办公室北侧玻璃门</t>
  </si>
  <si>
    <t>门破坏，玻璃完全碎裂</t>
  </si>
  <si>
    <t>1.名称：定制移动门扇
2.材料、规格：12厘超清玻，以及木饰面定制</t>
  </si>
  <si>
    <t>9#楼外面女儿墙涂料处理</t>
  </si>
  <si>
    <t>防水层外涂料脱落</t>
  </si>
  <si>
    <t>1.抹灰层:20mm抗裂砂浆
2.涂料品种、喷刷遍数:外墙腻子基层、打磨，涂刷外墙漆</t>
  </si>
  <si>
    <t>八</t>
  </si>
  <si>
    <t>18#、23#楼以及室外</t>
  </si>
  <si>
    <t>23#楼屋面排气管</t>
  </si>
  <si>
    <t>排气管断裂</t>
  </si>
  <si>
    <t>1.安装部位:屋面
2.介质:排气管
3.材质、规格:PVC110度1.5米</t>
  </si>
  <si>
    <t>钢连廊疏散指示灯</t>
  </si>
  <si>
    <t>损坏</t>
  </si>
  <si>
    <t>1.名称:更换疏散指示灯
2.规格:2W
3.类型:LED灯</t>
  </si>
  <si>
    <t>九</t>
  </si>
  <si>
    <t>室外钢连廊部分</t>
  </si>
  <si>
    <t>1-2、6-7、8-9、16-17、19-20、23-24栋楼间钢楼梯及钢连廊栋楼间钢楼梯及钢连廊的维修施工用双排钢管脚手架搭设与拆除</t>
  </si>
  <si>
    <t xml:space="preserve">1.搭设方式:双排脚手架
2.脚手架材质:钢管
3.搭设高度:27米以内              </t>
  </si>
  <si>
    <t>1-2、6-7、8-9、16-17、19-20、23-24栋楼间钢楼梯及钢连廊及地下室钢楼梯的维修施工用满堂钢管脚手架搭设与拆除</t>
  </si>
  <si>
    <t xml:space="preserve">1.搭设方式:满堂脚手架
2.脚手架材质:钢管
3.搭设高度:5米以内                  </t>
  </si>
  <si>
    <t>1-2、6-7、8-9、16-17、19-20、23-24栋楼间钢楼梯及钢连廊及地下室钢楼梯原来涂料打磨、除锈、防腐处理</t>
  </si>
  <si>
    <t>部分涂料被台风刮掉，部分钢材严重生锈腐蚀</t>
  </si>
  <si>
    <t>1.打磨钢连廊原有的漆面
2.钢构件表面均应进行喷砂（抛丸）除锈处理，除锈质量等级应达到国标GB/T8923.1中Sa2.5级标准;对于分段对接处和喷射或抛丸达不到的位置，采用动力工具机械打磨除锈，除锈等级为St3。应在除锈后2~5h内进行第一道防腐底漆的涂装。已经处理的钢结构表面，不得再次污染，当受到二次污染时，应重新进行表面处理
3.钢结构部分安装完毕后，对工地焊接部位、紧固件以及防锈受损的部位，应首先清除焊渣，进行表面除锈，除锈等级为St3，并达到35μm～55μm的粗糙度。经除锈后的钢材表面在检查合格后，应在规定的时限内用同种涂料进行补漆
4.防腐涂层：环氧富锌底漆二道，漆膜厚度≥90μm；环氧云铁中间漆二道，漆膜厚度≥120μm；丙烯酸聚氨脂面漆二道，漆膜厚度≥80μm。涂漆后的漆膜外观应均匀、平整、丰满而有光泽，不允许咬底、裂纹、剥落、针孔等,涂层厚度用磁性测厚仪测定，总厚度应达到有关设计要求</t>
  </si>
  <si>
    <t>1-2、6-7、8-9、16-17、19-20、23-24栋楼间钢楼梯及钢连廊及地下室钢楼梯区域防火涂料</t>
  </si>
  <si>
    <t>1.防火等级:防火等级为二级
2.耐火极限:钢梁2.0小时
3.油漆品种、刷漆遍数:厚型防火涂料</t>
  </si>
  <si>
    <t>1-2、6-7、8-9、16-17、19-20、23-24栋楼钢连廊与主体结构变形缝处严重渗水需增加排水管及不锈钢接水槽</t>
  </si>
  <si>
    <t>无排水立管，造成各楼栋门口渗漏严重</t>
  </si>
  <si>
    <t>1.介质:排水
2.材质、规格:Φ110PVC排水管</t>
  </si>
  <si>
    <t>钢连廊与主体楼栋间变形缝防水布损坏，造成漏水</t>
  </si>
  <si>
    <t>1.材料品种、规格、颜色:2厚304不锈钢U型槽（150*150*2）</t>
  </si>
  <si>
    <t>A</t>
  </si>
  <si>
    <t>不含税合价</t>
  </si>
  <si>
    <t>B</t>
  </si>
  <si>
    <t>措施费（A*8%）</t>
  </si>
  <si>
    <t>C</t>
  </si>
  <si>
    <t>暂列金</t>
  </si>
  <si>
    <t>D</t>
  </si>
  <si>
    <t>含税合价（A+B+C）*（1+9%）</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</si>
</sst>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176" formatCode="0.00_ "/>
    <numFmt numFmtId="177" formatCode="[DBNum2][$RMB]General;[Red][DBNum2][$RMB]General&quot;元&quot;&quot;整&quot;"/>
    <numFmt numFmtId="43" formatCode="_ * #,##0.00_ ;_ * \-#,##0.00_ ;_ * &quot;-&quot;??_ ;_ @_ "/>
  </numFmts>
  <fonts count="24">
    <font>
      <sz val="11"/>
      <color theme="1"/>
      <name val="宋体"/>
      <charset val="134"/>
      <scheme val="minor"/>
    </font>
    <font>
      <b/>
      <sz val="11"/>
      <name val="宋体"/>
      <charset val="134"/>
      <scheme val="minor"/>
    </font>
    <font>
      <sz val="11"/>
      <name val="宋体"/>
      <charset val="134"/>
      <scheme val="minor"/>
    </font>
    <font>
      <b/>
      <sz val="18"/>
      <name val="宋体"/>
      <charset val="134"/>
      <scheme val="minor"/>
    </font>
    <font>
      <sz val="10"/>
      <name val="宋体"/>
      <charset val="134"/>
      <scheme val="minor"/>
    </font>
    <font>
      <b/>
      <sz val="11"/>
      <color rgb="FF3F3F3F"/>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b/>
      <sz val="11"/>
      <color rgb="FFFA7D00"/>
      <name val="宋体"/>
      <charset val="0"/>
      <scheme val="minor"/>
    </font>
    <font>
      <sz val="11"/>
      <color rgb="FF3F3F76"/>
      <name val="宋体"/>
      <charset val="0"/>
      <scheme val="minor"/>
    </font>
    <font>
      <sz val="11"/>
      <color rgb="FFFA7D00"/>
      <name val="宋体"/>
      <charset val="0"/>
      <scheme val="minor"/>
    </font>
    <font>
      <b/>
      <sz val="15"/>
      <color theme="3"/>
      <name val="宋体"/>
      <charset val="134"/>
      <scheme val="minor"/>
    </font>
    <font>
      <b/>
      <sz val="18"/>
      <color theme="3"/>
      <name val="宋体"/>
      <charset val="134"/>
      <scheme val="minor"/>
    </font>
    <font>
      <u/>
      <sz val="11"/>
      <color rgb="FF0000FF"/>
      <name val="宋体"/>
      <charset val="0"/>
      <scheme val="minor"/>
    </font>
    <font>
      <b/>
      <sz val="11"/>
      <color theme="1"/>
      <name val="宋体"/>
      <charset val="0"/>
      <scheme val="minor"/>
    </font>
    <font>
      <u/>
      <sz val="11"/>
      <color rgb="FF800080"/>
      <name val="宋体"/>
      <charset val="0"/>
      <scheme val="minor"/>
    </font>
    <font>
      <b/>
      <sz val="11"/>
      <color theme="3"/>
      <name val="宋体"/>
      <charset val="134"/>
      <scheme val="minor"/>
    </font>
    <font>
      <b/>
      <sz val="11"/>
      <color rgb="FFFFFFFF"/>
      <name val="宋体"/>
      <charset val="0"/>
      <scheme val="minor"/>
    </font>
    <font>
      <sz val="11"/>
      <color rgb="FFFF0000"/>
      <name val="宋体"/>
      <charset val="0"/>
      <scheme val="minor"/>
    </font>
    <font>
      <i/>
      <sz val="11"/>
      <color rgb="FF7F7F7F"/>
      <name val="宋体"/>
      <charset val="0"/>
      <scheme val="minor"/>
    </font>
    <font>
      <b/>
      <sz val="13"/>
      <color theme="3"/>
      <name val="宋体"/>
      <charset val="134"/>
      <scheme val="minor"/>
    </font>
    <font>
      <sz val="11"/>
      <color rgb="FF9C6500"/>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rgb="FFFFC7CE"/>
        <bgColor indexed="64"/>
      </patternFill>
    </fill>
    <fill>
      <patternFill patternType="solid">
        <fgColor theme="7"/>
        <bgColor indexed="64"/>
      </patternFill>
    </fill>
    <fill>
      <patternFill patternType="solid">
        <fgColor theme="6" tint="0.799981688894314"/>
        <bgColor indexed="64"/>
      </patternFill>
    </fill>
    <fill>
      <patternFill patternType="solid">
        <fgColor rgb="FFFFCC99"/>
        <bgColor indexed="64"/>
      </patternFill>
    </fill>
    <fill>
      <patternFill patternType="solid">
        <fgColor theme="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FFEB9C"/>
        <bgColor indexed="64"/>
      </patternFill>
    </fill>
    <fill>
      <patternFill patternType="solid">
        <fgColor theme="5"/>
        <bgColor indexed="64"/>
      </patternFill>
    </fill>
    <fill>
      <patternFill patternType="solid">
        <fgColor rgb="FFC6EFCE"/>
        <bgColor indexed="64"/>
      </patternFill>
    </fill>
    <fill>
      <patternFill patternType="solid">
        <fgColor theme="8"/>
        <bgColor indexed="64"/>
      </patternFill>
    </fill>
    <fill>
      <patternFill patternType="solid">
        <fgColor theme="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50">
    <xf numFmtId="0" fontId="0" fillId="0" borderId="0">
      <alignment vertical="center"/>
    </xf>
    <xf numFmtId="42" fontId="0" fillId="0" borderId="0" applyFont="0" applyFill="0" applyBorder="0" applyAlignment="0" applyProtection="0">
      <alignment vertical="center"/>
    </xf>
    <xf numFmtId="0" fontId="6" fillId="8" borderId="0" applyNumberFormat="0" applyBorder="0" applyAlignment="0" applyProtection="0">
      <alignment vertical="center"/>
    </xf>
    <xf numFmtId="0" fontId="10" fillId="9"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13" borderId="0" applyNumberFormat="0" applyBorder="0" applyAlignment="0" applyProtection="0">
      <alignment vertical="center"/>
    </xf>
    <xf numFmtId="0" fontId="7" fillId="6" borderId="0" applyNumberFormat="0" applyBorder="0" applyAlignment="0" applyProtection="0">
      <alignment vertical="center"/>
    </xf>
    <xf numFmtId="43" fontId="0" fillId="0" borderId="0" applyFont="0" applyFill="0" applyBorder="0" applyAlignment="0" applyProtection="0">
      <alignment vertical="center"/>
    </xf>
    <xf numFmtId="0" fontId="8" fillId="12"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4" borderId="8" applyNumberFormat="0" applyFont="0" applyAlignment="0" applyProtection="0">
      <alignment vertical="center"/>
    </xf>
    <xf numFmtId="0" fontId="8" fillId="18" borderId="0" applyNumberFormat="0" applyBorder="0" applyAlignment="0" applyProtection="0">
      <alignment vertical="center"/>
    </xf>
    <xf numFmtId="0" fontId="17" fillId="0" borderId="0" applyNumberFormat="0" applyFill="0" applyBorder="0" applyAlignment="0" applyProtection="0">
      <alignment vertical="center"/>
    </xf>
    <xf numFmtId="0" fontId="19" fillId="0" borderId="0" applyNumberFormat="0" applyFill="0" applyBorder="0" applyAlignment="0" applyProtection="0">
      <alignment vertical="center"/>
    </xf>
    <xf numFmtId="177" fontId="0" fillId="0" borderId="0">
      <alignment vertical="center"/>
    </xf>
    <xf numFmtId="0" fontId="1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2" fillId="0" borderId="7" applyNumberFormat="0" applyFill="0" applyAlignment="0" applyProtection="0">
      <alignment vertical="center"/>
    </xf>
    <xf numFmtId="0" fontId="21" fillId="0" borderId="7" applyNumberFormat="0" applyFill="0" applyAlignment="0" applyProtection="0">
      <alignment vertical="center"/>
    </xf>
    <xf numFmtId="0" fontId="8" fillId="20" borderId="0" applyNumberFormat="0" applyBorder="0" applyAlignment="0" applyProtection="0">
      <alignment vertical="center"/>
    </xf>
    <xf numFmtId="0" fontId="17" fillId="0" borderId="11" applyNumberFormat="0" applyFill="0" applyAlignment="0" applyProtection="0">
      <alignment vertical="center"/>
    </xf>
    <xf numFmtId="0" fontId="8" fillId="22" borderId="0" applyNumberFormat="0" applyBorder="0" applyAlignment="0" applyProtection="0">
      <alignment vertical="center"/>
    </xf>
    <xf numFmtId="0" fontId="5" fillId="3" borderId="4" applyNumberFormat="0" applyAlignment="0" applyProtection="0">
      <alignment vertical="center"/>
    </xf>
    <xf numFmtId="0" fontId="9" fillId="3" borderId="5" applyNumberFormat="0" applyAlignment="0" applyProtection="0">
      <alignment vertical="center"/>
    </xf>
    <xf numFmtId="0" fontId="18" fillId="19" borderId="10" applyNumberFormat="0" applyAlignment="0" applyProtection="0">
      <alignment vertical="center"/>
    </xf>
    <xf numFmtId="0" fontId="6" fillId="24" borderId="0" applyNumberFormat="0" applyBorder="0" applyAlignment="0" applyProtection="0">
      <alignment vertical="center"/>
    </xf>
    <xf numFmtId="0" fontId="8" fillId="28" borderId="0" applyNumberFormat="0" applyBorder="0" applyAlignment="0" applyProtection="0">
      <alignment vertical="center"/>
    </xf>
    <xf numFmtId="0" fontId="11" fillId="0" borderId="6" applyNumberFormat="0" applyFill="0" applyAlignment="0" applyProtection="0">
      <alignment vertical="center"/>
    </xf>
    <xf numFmtId="0" fontId="15" fillId="0" borderId="9" applyNumberFormat="0" applyFill="0" applyAlignment="0" applyProtection="0">
      <alignment vertical="center"/>
    </xf>
    <xf numFmtId="0" fontId="23" fillId="29" borderId="0" applyNumberFormat="0" applyBorder="0" applyAlignment="0" applyProtection="0">
      <alignment vertical="center"/>
    </xf>
    <xf numFmtId="0" fontId="22" fillId="27" borderId="0" applyNumberFormat="0" applyBorder="0" applyAlignment="0" applyProtection="0">
      <alignment vertical="center"/>
    </xf>
    <xf numFmtId="0" fontId="6" fillId="11" borderId="0" applyNumberFormat="0" applyBorder="0" applyAlignment="0" applyProtection="0">
      <alignment vertical="center"/>
    </xf>
    <xf numFmtId="0" fontId="8" fillId="31" borderId="0" applyNumberFormat="0" applyBorder="0" applyAlignment="0" applyProtection="0">
      <alignment vertical="center"/>
    </xf>
    <xf numFmtId="0" fontId="6" fillId="5" borderId="0" applyNumberFormat="0" applyBorder="0" applyAlignment="0" applyProtection="0">
      <alignment vertical="center"/>
    </xf>
    <xf numFmtId="0" fontId="6" fillId="26" borderId="0" applyNumberFormat="0" applyBorder="0" applyAlignment="0" applyProtection="0">
      <alignment vertical="center"/>
    </xf>
    <xf numFmtId="0" fontId="6" fillId="21" borderId="0" applyNumberFormat="0" applyBorder="0" applyAlignment="0" applyProtection="0">
      <alignment vertical="center"/>
    </xf>
    <xf numFmtId="0" fontId="6" fillId="25"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6" fillId="16" borderId="0" applyNumberFormat="0" applyBorder="0" applyAlignment="0" applyProtection="0">
      <alignment vertical="center"/>
    </xf>
    <xf numFmtId="0" fontId="6" fillId="23" borderId="0" applyNumberFormat="0" applyBorder="0" applyAlignment="0" applyProtection="0">
      <alignment vertical="center"/>
    </xf>
    <xf numFmtId="0" fontId="8" fillId="30" borderId="0" applyNumberFormat="0" applyBorder="0" applyAlignment="0" applyProtection="0">
      <alignment vertical="center"/>
    </xf>
    <xf numFmtId="0" fontId="6" fillId="4" borderId="0" applyNumberFormat="0" applyBorder="0" applyAlignment="0" applyProtection="0">
      <alignment vertical="center"/>
    </xf>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6" fillId="32" borderId="0" applyNumberFormat="0" applyBorder="0" applyAlignment="0" applyProtection="0">
      <alignment vertical="center"/>
    </xf>
    <xf numFmtId="0" fontId="8" fillId="33" borderId="0" applyNumberFormat="0" applyBorder="0" applyAlignment="0" applyProtection="0">
      <alignment vertical="center"/>
    </xf>
  </cellStyleXfs>
  <cellXfs count="23">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0" fontId="2" fillId="2" borderId="0" xfId="0"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Alignment="1">
      <alignment horizontal="left" vertical="center" wrapText="1"/>
    </xf>
    <xf numFmtId="176" fontId="2" fillId="0" borderId="0" xfId="0" applyNumberFormat="1" applyFont="1" applyAlignment="1">
      <alignment horizontal="center" vertical="center" wrapText="1"/>
    </xf>
    <xf numFmtId="0" fontId="3" fillId="0" borderId="0"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2" fillId="0" borderId="1" xfId="0" applyFont="1" applyBorder="1" applyAlignment="1">
      <alignment horizontal="center" vertical="center" wrapText="1"/>
    </xf>
    <xf numFmtId="176"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176" fontId="2" fillId="2"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176" fontId="1" fillId="0" borderId="1" xfId="0" applyNumberFormat="1" applyFont="1" applyBorder="1" applyAlignment="1">
      <alignment horizontal="center" vertical="center" wrapText="1"/>
    </xf>
    <xf numFmtId="176" fontId="2" fillId="0" borderId="0" xfId="0" applyNumberFormat="1" applyFont="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 25" xfId="17"/>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4"/>
  <sheetViews>
    <sheetView tabSelected="1" view="pageBreakPreview" zoomScaleNormal="100" workbookViewId="0">
      <pane ySplit="2" topLeftCell="A3" activePane="bottomLeft" state="frozen"/>
      <selection/>
      <selection pane="bottomLeft" activeCell="M8" sqref="M8"/>
    </sheetView>
  </sheetViews>
  <sheetFormatPr defaultColWidth="8.89166666666667" defaultRowHeight="25" customHeight="1"/>
  <cols>
    <col min="1" max="1" width="7.225" style="2" customWidth="1"/>
    <col min="2" max="2" width="28.1083333333333" style="5" customWidth="1"/>
    <col min="3" max="3" width="31.775" style="2" customWidth="1"/>
    <col min="4" max="4" width="44.3333333333333" style="2" customWidth="1"/>
    <col min="5" max="5" width="10" style="2" customWidth="1"/>
    <col min="6" max="6" width="10.25" style="6" customWidth="1"/>
    <col min="7" max="7" width="12.75" style="6" customWidth="1"/>
    <col min="8" max="8" width="12" style="6" customWidth="1"/>
    <col min="9" max="9" width="21.875" style="2" customWidth="1"/>
    <col min="10" max="16376" width="8.89166666666667" style="2"/>
  </cols>
  <sheetData>
    <row r="1" ht="64" customHeight="1" spans="1:9">
      <c r="A1" s="7" t="s">
        <v>0</v>
      </c>
      <c r="B1" s="7"/>
      <c r="C1" s="7"/>
      <c r="D1" s="7"/>
      <c r="E1" s="7"/>
      <c r="F1" s="7"/>
      <c r="G1" s="7"/>
      <c r="H1" s="7"/>
      <c r="I1" s="7"/>
    </row>
    <row r="2" s="1" customFormat="1" ht="27" spans="1:9">
      <c r="A2" s="8" t="s">
        <v>1</v>
      </c>
      <c r="B2" s="8" t="s">
        <v>2</v>
      </c>
      <c r="C2" s="8" t="s">
        <v>3</v>
      </c>
      <c r="D2" s="8" t="s">
        <v>4</v>
      </c>
      <c r="E2" s="8" t="s">
        <v>5</v>
      </c>
      <c r="F2" s="8" t="s">
        <v>6</v>
      </c>
      <c r="G2" s="8" t="s">
        <v>7</v>
      </c>
      <c r="H2" s="8" t="s">
        <v>8</v>
      </c>
      <c r="I2" s="8" t="s">
        <v>9</v>
      </c>
    </row>
    <row r="3" s="2" customFormat="1" customHeight="1" spans="1:9">
      <c r="A3" s="8" t="s">
        <v>10</v>
      </c>
      <c r="B3" s="9" t="s">
        <v>11</v>
      </c>
      <c r="C3" s="9"/>
      <c r="D3" s="10"/>
      <c r="E3" s="10"/>
      <c r="F3" s="11"/>
      <c r="G3" s="11"/>
      <c r="H3" s="11"/>
      <c r="I3" s="10"/>
    </row>
    <row r="4" customHeight="1" spans="1:9">
      <c r="A4" s="10">
        <v>1</v>
      </c>
      <c r="B4" s="12" t="s">
        <v>12</v>
      </c>
      <c r="C4" s="10" t="s">
        <v>13</v>
      </c>
      <c r="D4" s="12" t="s">
        <v>14</v>
      </c>
      <c r="E4" s="10" t="s">
        <v>15</v>
      </c>
      <c r="F4" s="11">
        <v>21</v>
      </c>
      <c r="G4" s="11"/>
      <c r="H4" s="11">
        <f t="shared" ref="H4:H7" si="0">F4*G4</f>
        <v>0</v>
      </c>
      <c r="I4" s="10"/>
    </row>
    <row r="5" customHeight="1" spans="1:9">
      <c r="A5" s="8" t="s">
        <v>16</v>
      </c>
      <c r="B5" s="9" t="s">
        <v>17</v>
      </c>
      <c r="C5" s="9"/>
      <c r="D5" s="10"/>
      <c r="E5" s="10"/>
      <c r="F5" s="11"/>
      <c r="G5" s="11"/>
      <c r="H5" s="11"/>
      <c r="I5" s="10"/>
    </row>
    <row r="6" ht="24" customHeight="1" spans="1:9">
      <c r="A6" s="10">
        <v>1</v>
      </c>
      <c r="B6" s="12" t="s">
        <v>18</v>
      </c>
      <c r="C6" s="10" t="s">
        <v>19</v>
      </c>
      <c r="D6" s="12" t="s">
        <v>20</v>
      </c>
      <c r="E6" s="10" t="s">
        <v>15</v>
      </c>
      <c r="F6" s="11">
        <v>4</v>
      </c>
      <c r="G6" s="11"/>
      <c r="H6" s="11">
        <f t="shared" si="0"/>
        <v>0</v>
      </c>
      <c r="I6" s="10"/>
    </row>
    <row r="7" ht="24" customHeight="1" spans="1:9">
      <c r="A7" s="10">
        <v>2</v>
      </c>
      <c r="B7" s="12" t="s">
        <v>18</v>
      </c>
      <c r="C7" s="10" t="s">
        <v>21</v>
      </c>
      <c r="D7" s="12" t="s">
        <v>22</v>
      </c>
      <c r="E7" s="10" t="s">
        <v>15</v>
      </c>
      <c r="F7" s="11">
        <v>12</v>
      </c>
      <c r="G7" s="11"/>
      <c r="H7" s="11">
        <f t="shared" si="0"/>
        <v>0</v>
      </c>
      <c r="I7" s="10"/>
    </row>
    <row r="8" customHeight="1" spans="1:9">
      <c r="A8" s="8" t="s">
        <v>23</v>
      </c>
      <c r="B8" s="9" t="s">
        <v>24</v>
      </c>
      <c r="C8" s="9"/>
      <c r="D8" s="10"/>
      <c r="E8" s="10" t="s">
        <v>15</v>
      </c>
      <c r="F8" s="11"/>
      <c r="G8" s="11"/>
      <c r="H8" s="11"/>
      <c r="I8" s="10"/>
    </row>
    <row r="9" s="2" customFormat="1" ht="40.5" spans="1:9">
      <c r="A9" s="13">
        <v>1</v>
      </c>
      <c r="B9" s="14" t="s">
        <v>25</v>
      </c>
      <c r="C9" s="13" t="s">
        <v>26</v>
      </c>
      <c r="D9" s="14" t="s">
        <v>27</v>
      </c>
      <c r="E9" s="13" t="s">
        <v>28</v>
      </c>
      <c r="F9" s="15">
        <v>263</v>
      </c>
      <c r="G9" s="15"/>
      <c r="H9" s="15">
        <f t="shared" ref="H9:H15" si="1">F9*G9</f>
        <v>0</v>
      </c>
      <c r="I9" s="10"/>
    </row>
    <row r="10" customHeight="1" spans="1:9">
      <c r="A10" s="8" t="s">
        <v>29</v>
      </c>
      <c r="B10" s="9" t="s">
        <v>30</v>
      </c>
      <c r="C10" s="9"/>
      <c r="D10" s="10"/>
      <c r="E10" s="10"/>
      <c r="F10" s="11"/>
      <c r="G10" s="11"/>
      <c r="H10" s="11"/>
      <c r="I10" s="10"/>
    </row>
    <row r="11" ht="29" customHeight="1" spans="1:9">
      <c r="A11" s="10">
        <v>1</v>
      </c>
      <c r="B11" s="12" t="s">
        <v>31</v>
      </c>
      <c r="C11" s="10" t="s">
        <v>32</v>
      </c>
      <c r="D11" s="12" t="s">
        <v>33</v>
      </c>
      <c r="E11" s="10" t="s">
        <v>34</v>
      </c>
      <c r="F11" s="11">
        <v>8</v>
      </c>
      <c r="G11" s="11"/>
      <c r="H11" s="11">
        <f t="shared" si="1"/>
        <v>0</v>
      </c>
      <c r="I11" s="10"/>
    </row>
    <row r="12" ht="27" spans="1:9">
      <c r="A12" s="10">
        <v>2</v>
      </c>
      <c r="B12" s="12" t="s">
        <v>35</v>
      </c>
      <c r="C12" s="10"/>
      <c r="D12" s="12" t="s">
        <v>36</v>
      </c>
      <c r="E12" s="10" t="s">
        <v>28</v>
      </c>
      <c r="F12" s="11">
        <f>1.5*2.1*8</f>
        <v>25.2</v>
      </c>
      <c r="G12" s="11"/>
      <c r="H12" s="11">
        <f t="shared" si="1"/>
        <v>0</v>
      </c>
      <c r="I12" s="10"/>
    </row>
    <row r="13" customHeight="1" spans="1:9">
      <c r="A13" s="8" t="s">
        <v>37</v>
      </c>
      <c r="B13" s="9" t="s">
        <v>38</v>
      </c>
      <c r="C13" s="9"/>
      <c r="D13" s="10"/>
      <c r="E13" s="10"/>
      <c r="F13" s="11"/>
      <c r="G13" s="11"/>
      <c r="H13" s="11"/>
      <c r="I13" s="10"/>
    </row>
    <row r="14" ht="28" customHeight="1" spans="1:9">
      <c r="A14" s="10">
        <v>1</v>
      </c>
      <c r="B14" s="12" t="s">
        <v>39</v>
      </c>
      <c r="C14" s="10" t="s">
        <v>32</v>
      </c>
      <c r="D14" s="12" t="s">
        <v>40</v>
      </c>
      <c r="E14" s="10" t="s">
        <v>41</v>
      </c>
      <c r="F14" s="11">
        <v>2</v>
      </c>
      <c r="G14" s="11"/>
      <c r="H14" s="11">
        <f t="shared" si="1"/>
        <v>0</v>
      </c>
      <c r="I14" s="10"/>
    </row>
    <row r="15" ht="28" customHeight="1" spans="1:9">
      <c r="A15" s="10">
        <v>2</v>
      </c>
      <c r="B15" s="12" t="s">
        <v>42</v>
      </c>
      <c r="C15" s="10"/>
      <c r="D15" s="12" t="s">
        <v>43</v>
      </c>
      <c r="E15" s="10" t="s">
        <v>41</v>
      </c>
      <c r="F15" s="11">
        <v>2</v>
      </c>
      <c r="G15" s="11"/>
      <c r="H15" s="11">
        <f t="shared" si="1"/>
        <v>0</v>
      </c>
      <c r="I15" s="10"/>
    </row>
    <row r="16" customHeight="1" spans="1:9">
      <c r="A16" s="8" t="s">
        <v>44</v>
      </c>
      <c r="B16" s="9" t="s">
        <v>45</v>
      </c>
      <c r="C16" s="9"/>
      <c r="D16" s="10"/>
      <c r="E16" s="10"/>
      <c r="F16" s="11"/>
      <c r="G16" s="11"/>
      <c r="H16" s="11"/>
      <c r="I16" s="10"/>
    </row>
    <row r="17" ht="30" customHeight="1" spans="1:9">
      <c r="A17" s="10">
        <v>1</v>
      </c>
      <c r="B17" s="12" t="s">
        <v>46</v>
      </c>
      <c r="C17" s="10" t="s">
        <v>47</v>
      </c>
      <c r="D17" s="12" t="s">
        <v>48</v>
      </c>
      <c r="E17" s="10" t="s">
        <v>41</v>
      </c>
      <c r="F17" s="11">
        <v>19</v>
      </c>
      <c r="G17" s="11"/>
      <c r="H17" s="11">
        <f t="shared" ref="H17:H29" si="2">F17*G17</f>
        <v>0</v>
      </c>
      <c r="I17" s="10"/>
    </row>
    <row r="18" customHeight="1" spans="1:9">
      <c r="A18" s="8" t="s">
        <v>49</v>
      </c>
      <c r="B18" s="9" t="s">
        <v>50</v>
      </c>
      <c r="C18" s="9"/>
      <c r="D18" s="10"/>
      <c r="E18" s="10"/>
      <c r="F18" s="11"/>
      <c r="G18" s="11"/>
      <c r="H18" s="11"/>
      <c r="I18" s="10"/>
    </row>
    <row r="19" ht="54" spans="1:9">
      <c r="A19" s="13">
        <v>1</v>
      </c>
      <c r="B19" s="14" t="s">
        <v>51</v>
      </c>
      <c r="C19" s="13" t="s">
        <v>52</v>
      </c>
      <c r="D19" s="14" t="s">
        <v>53</v>
      </c>
      <c r="E19" s="13" t="s">
        <v>28</v>
      </c>
      <c r="F19" s="15">
        <v>6</v>
      </c>
      <c r="G19" s="15"/>
      <c r="H19" s="15">
        <f t="shared" si="2"/>
        <v>0</v>
      </c>
      <c r="I19" s="10"/>
    </row>
    <row r="20" s="2" customFormat="1" ht="40.5" spans="1:9">
      <c r="A20" s="13">
        <v>2</v>
      </c>
      <c r="B20" s="14" t="s">
        <v>54</v>
      </c>
      <c r="C20" s="13" t="s">
        <v>26</v>
      </c>
      <c r="D20" s="14" t="s">
        <v>55</v>
      </c>
      <c r="E20" s="10" t="s">
        <v>28</v>
      </c>
      <c r="F20" s="11">
        <v>39.5</v>
      </c>
      <c r="G20" s="11"/>
      <c r="H20" s="11">
        <f t="shared" si="2"/>
        <v>0</v>
      </c>
      <c r="I20" s="10"/>
    </row>
    <row r="21" ht="27" spans="1:9">
      <c r="A21" s="13">
        <v>3</v>
      </c>
      <c r="B21" s="14" t="s">
        <v>56</v>
      </c>
      <c r="C21" s="13" t="s">
        <v>32</v>
      </c>
      <c r="D21" s="14" t="s">
        <v>57</v>
      </c>
      <c r="E21" s="10" t="s">
        <v>58</v>
      </c>
      <c r="F21" s="11">
        <v>1</v>
      </c>
      <c r="G21" s="11"/>
      <c r="H21" s="11">
        <f t="shared" si="2"/>
        <v>0</v>
      </c>
      <c r="I21" s="10"/>
    </row>
    <row r="22" ht="28" customHeight="1" spans="1:9">
      <c r="A22" s="13">
        <v>4</v>
      </c>
      <c r="B22" s="14" t="s">
        <v>59</v>
      </c>
      <c r="C22" s="13" t="s">
        <v>60</v>
      </c>
      <c r="D22" s="14" t="s">
        <v>61</v>
      </c>
      <c r="E22" s="10" t="s">
        <v>28</v>
      </c>
      <c r="F22" s="11">
        <v>3</v>
      </c>
      <c r="G22" s="11"/>
      <c r="H22" s="11">
        <f t="shared" si="2"/>
        <v>0</v>
      </c>
      <c r="I22" s="10"/>
    </row>
    <row r="23" ht="54" spans="1:9">
      <c r="A23" s="13">
        <v>5</v>
      </c>
      <c r="B23" s="14" t="s">
        <v>62</v>
      </c>
      <c r="C23" s="13" t="s">
        <v>52</v>
      </c>
      <c r="D23" s="14" t="s">
        <v>63</v>
      </c>
      <c r="E23" s="13" t="s">
        <v>28</v>
      </c>
      <c r="F23" s="15">
        <v>9</v>
      </c>
      <c r="G23" s="11"/>
      <c r="H23" s="15">
        <f t="shared" si="2"/>
        <v>0</v>
      </c>
      <c r="I23" s="10"/>
    </row>
    <row r="24" ht="54" spans="1:9">
      <c r="A24" s="13">
        <v>6</v>
      </c>
      <c r="B24" s="14" t="s">
        <v>64</v>
      </c>
      <c r="C24" s="13" t="s">
        <v>52</v>
      </c>
      <c r="D24" s="14" t="s">
        <v>65</v>
      </c>
      <c r="E24" s="13" t="s">
        <v>28</v>
      </c>
      <c r="F24" s="15">
        <v>6</v>
      </c>
      <c r="G24" s="15"/>
      <c r="H24" s="15">
        <f t="shared" si="2"/>
        <v>0</v>
      </c>
      <c r="I24" s="10"/>
    </row>
    <row r="25" ht="94.5" spans="1:9">
      <c r="A25" s="13">
        <v>7</v>
      </c>
      <c r="B25" s="12" t="s">
        <v>66</v>
      </c>
      <c r="C25" s="10" t="s">
        <v>67</v>
      </c>
      <c r="D25" s="12" t="s">
        <v>68</v>
      </c>
      <c r="E25" s="10" t="s">
        <v>28</v>
      </c>
      <c r="F25" s="11">
        <v>10</v>
      </c>
      <c r="G25" s="11"/>
      <c r="H25" s="11">
        <f t="shared" si="2"/>
        <v>0</v>
      </c>
      <c r="I25" s="10"/>
    </row>
    <row r="26" s="3" customFormat="1" ht="67.5" spans="1:9">
      <c r="A26" s="13">
        <v>8</v>
      </c>
      <c r="B26" s="14" t="s">
        <v>69</v>
      </c>
      <c r="C26" s="13"/>
      <c r="D26" s="14" t="s">
        <v>70</v>
      </c>
      <c r="E26" s="13" t="s">
        <v>28</v>
      </c>
      <c r="F26" s="15">
        <v>5</v>
      </c>
      <c r="G26" s="15"/>
      <c r="H26" s="15">
        <f t="shared" si="2"/>
        <v>0</v>
      </c>
      <c r="I26" s="13"/>
    </row>
    <row r="27" s="3" customFormat="1" ht="27" customHeight="1" spans="1:9">
      <c r="A27" s="13">
        <v>9</v>
      </c>
      <c r="B27" s="12" t="s">
        <v>71</v>
      </c>
      <c r="C27" s="10" t="s">
        <v>72</v>
      </c>
      <c r="D27" s="12" t="s">
        <v>73</v>
      </c>
      <c r="E27" s="10" t="s">
        <v>74</v>
      </c>
      <c r="F27" s="11">
        <v>3</v>
      </c>
      <c r="G27" s="11"/>
      <c r="H27" s="11">
        <f t="shared" si="2"/>
        <v>0</v>
      </c>
      <c r="I27" s="13"/>
    </row>
    <row r="28" ht="31" customHeight="1" spans="1:9">
      <c r="A28" s="13">
        <v>10</v>
      </c>
      <c r="B28" s="12" t="s">
        <v>75</v>
      </c>
      <c r="C28" s="10" t="s">
        <v>76</v>
      </c>
      <c r="D28" s="12" t="s">
        <v>77</v>
      </c>
      <c r="E28" s="10" t="s">
        <v>34</v>
      </c>
      <c r="F28" s="11">
        <v>1</v>
      </c>
      <c r="G28" s="11"/>
      <c r="H28" s="11">
        <f t="shared" si="2"/>
        <v>0</v>
      </c>
      <c r="I28" s="10"/>
    </row>
    <row r="29" ht="47" customHeight="1" spans="1:9">
      <c r="A29" s="13">
        <v>11</v>
      </c>
      <c r="B29" s="12" t="s">
        <v>78</v>
      </c>
      <c r="C29" s="10" t="s">
        <v>79</v>
      </c>
      <c r="D29" s="12" t="s">
        <v>80</v>
      </c>
      <c r="E29" s="10" t="s">
        <v>28</v>
      </c>
      <c r="F29" s="11">
        <v>20</v>
      </c>
      <c r="G29" s="11"/>
      <c r="H29" s="11">
        <f t="shared" si="2"/>
        <v>0</v>
      </c>
      <c r="I29" s="10"/>
    </row>
    <row r="30" customHeight="1" spans="1:9">
      <c r="A30" s="8" t="s">
        <v>81</v>
      </c>
      <c r="B30" s="9" t="s">
        <v>82</v>
      </c>
      <c r="C30" s="9"/>
      <c r="D30" s="10"/>
      <c r="E30" s="10"/>
      <c r="F30" s="11"/>
      <c r="G30" s="11"/>
      <c r="H30" s="11"/>
      <c r="I30" s="10"/>
    </row>
    <row r="31" ht="49" customHeight="1" spans="1:9">
      <c r="A31" s="10">
        <v>1</v>
      </c>
      <c r="B31" s="12" t="s">
        <v>83</v>
      </c>
      <c r="C31" s="10" t="s">
        <v>84</v>
      </c>
      <c r="D31" s="12" t="s">
        <v>85</v>
      </c>
      <c r="E31" s="10" t="s">
        <v>58</v>
      </c>
      <c r="F31" s="11">
        <v>1</v>
      </c>
      <c r="G31" s="11"/>
      <c r="H31" s="11">
        <f t="shared" ref="H31:H39" si="3">F31*G31</f>
        <v>0</v>
      </c>
      <c r="I31" s="10"/>
    </row>
    <row r="32" ht="51" customHeight="1" spans="1:9">
      <c r="A32" s="10">
        <v>2</v>
      </c>
      <c r="B32" s="12" t="s">
        <v>86</v>
      </c>
      <c r="C32" s="10" t="s">
        <v>87</v>
      </c>
      <c r="D32" s="12" t="s">
        <v>88</v>
      </c>
      <c r="E32" s="10" t="s">
        <v>15</v>
      </c>
      <c r="F32" s="11">
        <v>200</v>
      </c>
      <c r="G32" s="11"/>
      <c r="H32" s="11">
        <f t="shared" si="3"/>
        <v>0</v>
      </c>
      <c r="I32" s="10"/>
    </row>
    <row r="33" customHeight="1" spans="1:9">
      <c r="A33" s="8" t="s">
        <v>89</v>
      </c>
      <c r="B33" s="9" t="s">
        <v>90</v>
      </c>
      <c r="C33" s="9"/>
      <c r="D33" s="10"/>
      <c r="E33" s="10"/>
      <c r="F33" s="11"/>
      <c r="G33" s="11"/>
      <c r="H33" s="11"/>
      <c r="I33" s="10"/>
    </row>
    <row r="34" s="4" customFormat="1" ht="54" spans="1:9">
      <c r="A34" s="16">
        <v>1</v>
      </c>
      <c r="B34" s="16" t="s">
        <v>91</v>
      </c>
      <c r="C34" s="16"/>
      <c r="D34" s="17" t="s">
        <v>92</v>
      </c>
      <c r="E34" s="16" t="s">
        <v>28</v>
      </c>
      <c r="F34" s="11">
        <v>2000</v>
      </c>
      <c r="G34" s="11"/>
      <c r="H34" s="11">
        <f t="shared" si="3"/>
        <v>0</v>
      </c>
      <c r="I34" s="18"/>
    </row>
    <row r="35" s="4" customFormat="1" ht="54" spans="1:9">
      <c r="A35" s="16">
        <v>2</v>
      </c>
      <c r="B35" s="16" t="s">
        <v>93</v>
      </c>
      <c r="C35" s="16"/>
      <c r="D35" s="17" t="s">
        <v>94</v>
      </c>
      <c r="E35" s="16" t="s">
        <v>28</v>
      </c>
      <c r="F35" s="11">
        <v>1300</v>
      </c>
      <c r="G35" s="11"/>
      <c r="H35" s="11">
        <f t="shared" si="3"/>
        <v>0</v>
      </c>
      <c r="I35" s="18"/>
    </row>
    <row r="36" ht="256.5" spans="1:9">
      <c r="A36" s="18">
        <v>3</v>
      </c>
      <c r="B36" s="12" t="s">
        <v>95</v>
      </c>
      <c r="C36" s="19" t="s">
        <v>96</v>
      </c>
      <c r="D36" s="12" t="s">
        <v>97</v>
      </c>
      <c r="E36" s="10" t="s">
        <v>28</v>
      </c>
      <c r="F36" s="11">
        <v>1300</v>
      </c>
      <c r="G36" s="11"/>
      <c r="H36" s="11">
        <f t="shared" si="3"/>
        <v>0</v>
      </c>
      <c r="I36" s="19"/>
    </row>
    <row r="37" ht="40.5" spans="1:9">
      <c r="A37" s="18">
        <v>4</v>
      </c>
      <c r="B37" s="12" t="s">
        <v>98</v>
      </c>
      <c r="C37" s="20"/>
      <c r="D37" s="12" t="s">
        <v>99</v>
      </c>
      <c r="E37" s="10" t="s">
        <v>28</v>
      </c>
      <c r="F37" s="11">
        <v>1300</v>
      </c>
      <c r="G37" s="11"/>
      <c r="H37" s="11">
        <f t="shared" si="3"/>
        <v>0</v>
      </c>
      <c r="I37" s="20"/>
    </row>
    <row r="38" ht="27" spans="1:9">
      <c r="A38" s="18">
        <v>5</v>
      </c>
      <c r="B38" s="10" t="s">
        <v>100</v>
      </c>
      <c r="C38" s="10" t="s">
        <v>101</v>
      </c>
      <c r="D38" s="12" t="s">
        <v>102</v>
      </c>
      <c r="E38" s="10" t="s">
        <v>74</v>
      </c>
      <c r="F38" s="11">
        <v>350</v>
      </c>
      <c r="G38" s="15"/>
      <c r="H38" s="11">
        <f t="shared" si="3"/>
        <v>0</v>
      </c>
      <c r="I38" s="10"/>
    </row>
    <row r="39" ht="27" spans="1:9">
      <c r="A39" s="18"/>
      <c r="B39" s="10"/>
      <c r="C39" s="10" t="s">
        <v>103</v>
      </c>
      <c r="D39" s="12" t="s">
        <v>104</v>
      </c>
      <c r="E39" s="10" t="s">
        <v>74</v>
      </c>
      <c r="F39" s="11">
        <v>250</v>
      </c>
      <c r="G39" s="15"/>
      <c r="H39" s="11">
        <f t="shared" si="3"/>
        <v>0</v>
      </c>
      <c r="I39" s="10"/>
    </row>
    <row r="40" s="1" customFormat="1" ht="28" customHeight="1" spans="1:9">
      <c r="A40" s="8" t="s">
        <v>105</v>
      </c>
      <c r="B40" s="9" t="s">
        <v>106</v>
      </c>
      <c r="C40" s="8"/>
      <c r="D40" s="8"/>
      <c r="E40" s="8"/>
      <c r="F40" s="11"/>
      <c r="G40" s="11"/>
      <c r="H40" s="21">
        <f>SUM(H3:H39)</f>
        <v>0</v>
      </c>
      <c r="I40" s="8"/>
    </row>
    <row r="41" s="1" customFormat="1" ht="28" customHeight="1" spans="1:9">
      <c r="A41" s="8" t="s">
        <v>107</v>
      </c>
      <c r="B41" s="9" t="s">
        <v>108</v>
      </c>
      <c r="C41" s="8"/>
      <c r="D41" s="8"/>
      <c r="E41" s="8"/>
      <c r="F41" s="11"/>
      <c r="G41" s="11"/>
      <c r="H41" s="21">
        <f>H40*0.08</f>
        <v>0</v>
      </c>
      <c r="I41" s="8"/>
    </row>
    <row r="42" s="1" customFormat="1" ht="28" customHeight="1" spans="1:9">
      <c r="A42" s="8" t="s">
        <v>109</v>
      </c>
      <c r="B42" s="9" t="s">
        <v>110</v>
      </c>
      <c r="C42" s="8"/>
      <c r="D42" s="8"/>
      <c r="E42" s="8"/>
      <c r="F42" s="11"/>
      <c r="G42" s="11"/>
      <c r="H42" s="21">
        <v>53000</v>
      </c>
      <c r="I42" s="8"/>
    </row>
    <row r="43" s="1" customFormat="1" ht="28" customHeight="1" spans="1:9">
      <c r="A43" s="8" t="s">
        <v>111</v>
      </c>
      <c r="B43" s="9" t="s">
        <v>112</v>
      </c>
      <c r="C43" s="8"/>
      <c r="D43" s="8"/>
      <c r="E43" s="8"/>
      <c r="F43" s="11"/>
      <c r="G43" s="11"/>
      <c r="H43" s="21">
        <f>(H40+H41+H42)*(1+9%)</f>
        <v>57770</v>
      </c>
      <c r="I43" s="8"/>
    </row>
    <row r="44" customHeight="1" spans="6:8">
      <c r="F44" s="22"/>
      <c r="G44" s="22"/>
      <c r="H44" s="22"/>
    </row>
  </sheetData>
  <mergeCells count="15">
    <mergeCell ref="A1:I1"/>
    <mergeCell ref="B3:C3"/>
    <mergeCell ref="B5:C5"/>
    <mergeCell ref="B8:C8"/>
    <mergeCell ref="B10:C10"/>
    <mergeCell ref="B13:C13"/>
    <mergeCell ref="B16:C16"/>
    <mergeCell ref="B18:C18"/>
    <mergeCell ref="B30:C30"/>
    <mergeCell ref="B33:C33"/>
    <mergeCell ref="A38:A39"/>
    <mergeCell ref="B38:B39"/>
    <mergeCell ref="C36:C37"/>
    <mergeCell ref="I36:I37"/>
    <mergeCell ref="I38:I39"/>
  </mergeCells>
  <printOptions horizontalCentered="1"/>
  <pageMargins left="0.554861111111111" right="0.554861111111111" top="0.2125" bottom="0.409027777777778" header="0.5" footer="0.5"/>
  <pageSetup paperSize="9" scale="77" fitToHeight="0" orientation="landscape" horizontalDpi="600"/>
  <headerFooter>
    <oddFooter>&amp;C
第&amp;P页，共&amp;N页</oddFooter>
  </headerFooter>
  <rowBreaks count="2" manualBreakCount="2">
    <brk id="21" max="16383" man="1"/>
    <brk id="32" max="16383"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lenovo</cp:lastModifiedBy>
  <dcterms:created xsi:type="dcterms:W3CDTF">2024-09-19T09:01:00Z</dcterms:created>
  <dcterms:modified xsi:type="dcterms:W3CDTF">2024-11-14T07:42:35Z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4342BD31851C4EF0ADDE733361A06274_11</vt:lpwstr>
  </property>
  <property fmtid="{D5CDD505-2E9C-101B-9397-08002B2CF9AE}" pid="3" name="KSOProductBuildVer">
    <vt:lpwstr>2052-11.8.2.11019</vt:lpwstr>
  </property>
</Properties>
</file>